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inacotecaorgbr.sharepoint.com/sites/Pinacoteca-nucleos/Financeiro/Financeiro/Contrato de Gestão PT 2021/Prestação de contas CG 2021/SEC/"/>
    </mc:Choice>
  </mc:AlternateContent>
  <xr:revisionPtr revIDLastSave="57" documentId="8_{31C6D1EE-E154-4E3F-BF78-1F502EC56730}" xr6:coauthVersionLast="47" xr6:coauthVersionMax="47" xr10:uidLastSave="{BDB4DC5C-0E86-40EA-963C-269AEE6C1C1B}"/>
  <bookViews>
    <workbookView xWindow="-120" yWindow="-120" windowWidth="21840" windowHeight="13140" xr2:uid="{00000000-000D-0000-FFFF-FFFF00000000}"/>
  </bookViews>
  <sheets>
    <sheet name="Anexo_2_RH Sintético_ANUAL" sheetId="2" r:id="rId1"/>
  </sheets>
  <definedNames>
    <definedName name="_xlnm.Print_Area" localSheetId="0">'Anexo_2_RH Sintético_ANUAL'!$A$1:$F$60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2" l="1"/>
  <c r="B29" i="2"/>
  <c r="F46" i="2"/>
  <c r="F45" i="2"/>
  <c r="F40" i="2"/>
  <c r="F39" i="2"/>
  <c r="F38" i="2"/>
  <c r="F37" i="2"/>
  <c r="F36" i="2"/>
  <c r="F35" i="2"/>
  <c r="E41" i="2"/>
  <c r="D41" i="2"/>
  <c r="C41" i="2"/>
  <c r="B41" i="2" l="1"/>
  <c r="F41" i="2" s="1"/>
  <c r="B20" i="2"/>
</calcChain>
</file>

<file path=xl/sharedStrings.xml><?xml version="1.0" encoding="utf-8"?>
<sst xmlns="http://schemas.openxmlformats.org/spreadsheetml/2006/main" count="59" uniqueCount="51">
  <si>
    <t>Estagiários e Aprendizes</t>
  </si>
  <si>
    <t>Outras remunerações de pessoal</t>
  </si>
  <si>
    <t>Estagiários</t>
  </si>
  <si>
    <t>Aprendizes</t>
  </si>
  <si>
    <t>Autônomos /RPA</t>
  </si>
  <si>
    <t>TOTAL GERAL DA FORÇA DE TRABALHO</t>
  </si>
  <si>
    <t>Diretor Executivo</t>
  </si>
  <si>
    <t>Diretor Administrativo Financeiro</t>
  </si>
  <si>
    <t xml:space="preserve">        ______________________________________</t>
  </si>
  <si>
    <t xml:space="preserve">    ____________________________________</t>
  </si>
  <si>
    <t xml:space="preserve">Remunerações de Empregados </t>
  </si>
  <si>
    <t xml:space="preserve">Encargos Sociais de Empregados </t>
  </si>
  <si>
    <t>Remuneraçãos de Dirigentes</t>
  </si>
  <si>
    <t>Encargos Sociais de Dirigentes</t>
  </si>
  <si>
    <t>Benefícios de Empregados</t>
  </si>
  <si>
    <t>Benefícios de Dirigentes</t>
  </si>
  <si>
    <t xml:space="preserve">SUBTOTAL 2 - OUTRAS DESPESAS COM PESSOAL </t>
  </si>
  <si>
    <t>SUBTOTAL 1 - DESPESAS COM PESSOAL CLT</t>
  </si>
  <si>
    <t>TOTAL GERAL (SUBTOTAL 1 + SUBTOTAL 2)</t>
  </si>
  <si>
    <t>especificar - ex: autônomos contratados por mais de 3 meses</t>
  </si>
  <si>
    <t>especificar - ex: cooperativas</t>
  </si>
  <si>
    <t>2. RELATÓRIO SINTÉTICO DE  RECURSOS HUMANOS (Anual)</t>
  </si>
  <si>
    <t>ÍNDICES DE DESPESAS COM PESSOAL DE ACORDO COM O CONTRATO DE GESTÃO - CLT</t>
  </si>
  <si>
    <t>%</t>
  </si>
  <si>
    <t>R$</t>
  </si>
  <si>
    <r>
      <t>DESPESAS COM PESSOAL - CLT ANUAL</t>
    </r>
    <r>
      <rPr>
        <sz val="11"/>
        <color theme="0"/>
        <rFont val="Arial"/>
        <family val="2"/>
      </rPr>
      <t xml:space="preserve"> </t>
    </r>
  </si>
  <si>
    <r>
      <t xml:space="preserve">Funcionários CLT </t>
    </r>
    <r>
      <rPr>
        <i/>
        <sz val="11"/>
        <color theme="1" tint="0.499984740745262"/>
        <rFont val="Arial"/>
        <family val="2"/>
      </rPr>
      <t>(não somar aprendizes)</t>
    </r>
  </si>
  <si>
    <r>
      <t xml:space="preserve">OUTRAS DESPESAS COM PESSOAL  ANUAL  </t>
    </r>
    <r>
      <rPr>
        <sz val="11"/>
        <color theme="0"/>
        <rFont val="Arial"/>
        <family val="2"/>
      </rPr>
      <t>(EM R$)</t>
    </r>
  </si>
  <si>
    <r>
      <t xml:space="preserve">Índice pactuado sobre </t>
    </r>
    <r>
      <rPr>
        <sz val="11"/>
        <color theme="1" tint="0.499984740745262"/>
        <rFont val="Arial"/>
        <family val="2"/>
      </rPr>
      <t xml:space="preserve">repasse/despesas/orç.total </t>
    </r>
    <r>
      <rPr>
        <sz val="11"/>
        <color theme="1"/>
        <rFont val="Arial"/>
        <family val="2"/>
      </rPr>
      <t xml:space="preserve">para remuneração de empregados </t>
    </r>
  </si>
  <si>
    <r>
      <t xml:space="preserve">Índice pactuado sobre o </t>
    </r>
    <r>
      <rPr>
        <sz val="11"/>
        <color theme="1" tint="0.499984740745262"/>
        <rFont val="Arial"/>
        <family val="2"/>
      </rPr>
      <t>repasse/despesas/orç.total</t>
    </r>
    <r>
      <rPr>
        <sz val="11"/>
        <color theme="1"/>
        <rFont val="Arial"/>
        <family val="2"/>
      </rPr>
      <t xml:space="preserve"> para remuneração de dirigentes </t>
    </r>
  </si>
  <si>
    <t xml:space="preserve">Realizado ANUAL para remuneração de dirigentes </t>
  </si>
  <si>
    <t xml:space="preserve">Realizado ANUAL para remuneração de empregados </t>
  </si>
  <si>
    <t>Total 
(em 31/12/2021)</t>
  </si>
  <si>
    <t>Total de demissões CLT no ano (até 31/12/2021)</t>
  </si>
  <si>
    <t>Total de admissões/contratações CLT no ano (até 31/12/2021)</t>
  </si>
  <si>
    <t>QUADRO FORÇA DE TRABALHO ANUAL - Data base 31/12/2021*</t>
  </si>
  <si>
    <t>Nº DE COLABORADORES EM 31/12/2021 *</t>
  </si>
  <si>
    <t>Nº DE ADMISSÕES E DEMISSÕES *</t>
  </si>
  <si>
    <t>*Dados consolidados anuais referentes ao 1º, 2º e 3º quadrimestres de 2021 (considerando o período de vigência do contrato de gestão).</t>
  </si>
  <si>
    <t>Diretores Estatutários</t>
  </si>
  <si>
    <t>Voluntários</t>
  </si>
  <si>
    <t>Associação Pinacoteca Arte e Cultura - APAC
Praça da Luz, 02 - Bom Retiro - 01120-010 - São Paulo - SP - (011) 3324 1000</t>
  </si>
  <si>
    <t>DATA-BASE:      31/12/2021  CG Nº 01/2018 - Objeto: Pinacoteca, Estação Pinacoteca e Memorial da Resistência de São Paulo</t>
  </si>
  <si>
    <t>Gestão Área Fim</t>
  </si>
  <si>
    <t>Gestão Área Meio</t>
  </si>
  <si>
    <t>Pronac Área Fim</t>
  </si>
  <si>
    <t>Pronac Área Meio</t>
  </si>
  <si>
    <t>Autônomos Contratados por até 03 meses</t>
  </si>
  <si>
    <t>Jochen Volz</t>
  </si>
  <si>
    <t>Marcelo Costa Dantas</t>
  </si>
  <si>
    <t>São Paulo, 25 de fevereiro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</si>
</sst>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0" tint="-0.3499862666707357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color rgb="FFFF000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i/>
      <sz val="11"/>
      <color theme="1" tint="0.499984740745262"/>
      <name val="Arial"/>
      <family val="2"/>
    </font>
    <font>
      <sz val="11"/>
      <color theme="1" tint="0.499984740745262"/>
      <name val="Arial"/>
      <family val="2"/>
    </font>
    <font>
      <i/>
      <sz val="11"/>
      <name val="Arial"/>
      <family val="2"/>
    </font>
    <font>
      <i/>
      <sz val="9"/>
      <color theme="1" tint="0.34998626667073579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/>
    <xf numFmtId="0" fontId="2" fillId="3" borderId="1" xfId="0" applyFont="1" applyFill="1" applyBorder="1" applyAlignment="1"/>
    <xf numFmtId="0" fontId="5" fillId="2" borderId="1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2" fillId="0" borderId="0" xfId="0" applyFont="1" applyBorder="1" applyAlignment="1"/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Border="1"/>
    <xf numFmtId="0" fontId="3" fillId="0" borderId="1" xfId="0" applyFont="1" applyFill="1" applyBorder="1" applyAlignment="1"/>
    <xf numFmtId="0" fontId="2" fillId="4" borderId="1" xfId="0" applyFont="1" applyFill="1" applyBorder="1" applyAlignment="1"/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/>
    <xf numFmtId="0" fontId="8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vertical="center"/>
    </xf>
    <xf numFmtId="0" fontId="10" fillId="4" borderId="1" xfId="0" applyFont="1" applyFill="1" applyBorder="1" applyAlignment="1"/>
    <xf numFmtId="0" fontId="10" fillId="3" borderId="1" xfId="0" applyFont="1" applyFill="1" applyBorder="1" applyAlignment="1"/>
    <xf numFmtId="0" fontId="8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/>
    <xf numFmtId="0" fontId="5" fillId="0" borderId="0" xfId="0" applyFont="1" applyAlignment="1"/>
    <xf numFmtId="0" fontId="6" fillId="0" borderId="0" xfId="0" applyFont="1" applyAlignment="1"/>
    <xf numFmtId="0" fontId="3" fillId="0" borderId="0" xfId="0" applyFont="1" applyAlignment="1"/>
    <xf numFmtId="0" fontId="5" fillId="0" borderId="0" xfId="0" applyFont="1" applyFill="1" applyBorder="1" applyAlignment="1"/>
    <xf numFmtId="0" fontId="3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" fillId="0" borderId="0" xfId="0" applyFont="1"/>
    <xf numFmtId="0" fontId="2" fillId="0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13" fillId="0" borderId="0" xfId="0" applyFont="1" applyFill="1" applyBorder="1" applyAlignment="1"/>
    <xf numFmtId="0" fontId="3" fillId="0" borderId="0" xfId="0" applyFont="1" applyAlignment="1">
      <alignment horizontal="left" shrinkToFit="1"/>
    </xf>
    <xf numFmtId="43" fontId="2" fillId="3" borderId="1" xfId="1" applyFont="1" applyFill="1" applyBorder="1" applyAlignment="1">
      <alignment horizontal="center" vertical="center"/>
    </xf>
    <xf numFmtId="43" fontId="2" fillId="4" borderId="1" xfId="1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/>
    </xf>
    <xf numFmtId="43" fontId="2" fillId="3" borderId="1" xfId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9" fontId="2" fillId="0" borderId="1" xfId="0" applyNumberFormat="1" applyFont="1" applyBorder="1" applyAlignment="1">
      <alignment horizontal="center"/>
    </xf>
    <xf numFmtId="10" fontId="2" fillId="4" borderId="1" xfId="0" applyNumberFormat="1" applyFont="1" applyFill="1" applyBorder="1" applyAlignment="1">
      <alignment horizontal="center"/>
    </xf>
    <xf numFmtId="10" fontId="1" fillId="4" borderId="1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43" fontId="2" fillId="4" borderId="1" xfId="1" applyFont="1" applyFill="1" applyBorder="1" applyAlignment="1">
      <alignment horizontal="center"/>
    </xf>
    <xf numFmtId="0" fontId="6" fillId="4" borderId="1" xfId="0" applyFont="1" applyFill="1" applyBorder="1" applyAlignment="1"/>
    <xf numFmtId="0" fontId="9" fillId="5" borderId="1" xfId="0" applyFont="1" applyFill="1" applyBorder="1" applyAlignment="1">
      <alignment horizontal="center" vertical="center" shrinkToFit="1"/>
    </xf>
    <xf numFmtId="0" fontId="9" fillId="5" borderId="1" xfId="0" applyFont="1" applyFill="1" applyBorder="1" applyAlignment="1">
      <alignment horizontal="center" vertical="center" wrapText="1" shrinkToFit="1"/>
    </xf>
    <xf numFmtId="0" fontId="9" fillId="5" borderId="1" xfId="0" applyFont="1" applyFill="1" applyBorder="1" applyAlignment="1">
      <alignment horizontal="center" wrapText="1" shrinkToFi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9"/>
  <sheetViews>
    <sheetView showGridLines="0" tabSelected="1" view="pageBreakPreview" topLeftCell="A29" zoomScaleNormal="100" zoomScaleSheetLayoutView="100" workbookViewId="0">
      <selection activeCell="A51" sqref="A51"/>
    </sheetView>
  </sheetViews>
  <sheetFormatPr defaultColWidth="9.140625" defaultRowHeight="14.25" x14ac:dyDescent="0.2"/>
  <cols>
    <col min="1" max="1" width="97.140625" style="2" bestFit="1" customWidth="1"/>
    <col min="2" max="2" width="17.85546875" style="2" bestFit="1" customWidth="1"/>
    <col min="3" max="3" width="12.28515625" style="2" customWidth="1"/>
    <col min="4" max="6" width="14.140625" style="2" customWidth="1"/>
    <col min="7" max="16384" width="9.140625" style="2"/>
  </cols>
  <sheetData>
    <row r="1" spans="1:9" x14ac:dyDescent="0.2">
      <c r="A1" s="53" t="s">
        <v>41</v>
      </c>
      <c r="B1" s="54"/>
      <c r="C1" s="1"/>
      <c r="D1" s="1"/>
      <c r="E1" s="1"/>
      <c r="F1" s="1"/>
    </row>
    <row r="2" spans="1:9" x14ac:dyDescent="0.2">
      <c r="A2" s="54"/>
      <c r="B2" s="54"/>
      <c r="C2" s="1"/>
      <c r="D2" s="3"/>
      <c r="E2" s="3"/>
      <c r="F2" s="3"/>
      <c r="G2" s="3"/>
      <c r="H2" s="3"/>
      <c r="I2" s="3"/>
    </row>
    <row r="4" spans="1:9" ht="15" x14ac:dyDescent="0.25">
      <c r="A4" s="29" t="s">
        <v>21</v>
      </c>
      <c r="B4" s="30"/>
      <c r="C4" s="30"/>
    </row>
    <row r="5" spans="1:9" ht="15" x14ac:dyDescent="0.25">
      <c r="A5" s="42" t="s">
        <v>42</v>
      </c>
      <c r="B5" s="31"/>
      <c r="C5" s="31"/>
    </row>
    <row r="7" spans="1:9" ht="15" x14ac:dyDescent="0.25">
      <c r="A7" s="28" t="s">
        <v>22</v>
      </c>
      <c r="B7" s="23" t="s">
        <v>23</v>
      </c>
    </row>
    <row r="8" spans="1:9" ht="15.95" customHeight="1" x14ac:dyDescent="0.2">
      <c r="A8" s="10" t="s">
        <v>28</v>
      </c>
      <c r="B8" s="49">
        <v>0.5</v>
      </c>
    </row>
    <row r="9" spans="1:9" ht="15.95" customHeight="1" x14ac:dyDescent="0.2">
      <c r="A9" s="20" t="s">
        <v>31</v>
      </c>
      <c r="B9" s="50">
        <v>0.40870000000000001</v>
      </c>
    </row>
    <row r="10" spans="1:9" ht="15.95" customHeight="1" x14ac:dyDescent="0.2">
      <c r="A10" s="10" t="s">
        <v>29</v>
      </c>
      <c r="B10" s="49">
        <v>0.05</v>
      </c>
    </row>
    <row r="11" spans="1:9" ht="15.95" customHeight="1" x14ac:dyDescent="0.2">
      <c r="A11" s="20" t="s">
        <v>30</v>
      </c>
      <c r="B11" s="51">
        <v>3.8899999999999997E-2</v>
      </c>
    </row>
    <row r="12" spans="1:9" ht="15.95" customHeight="1" x14ac:dyDescent="0.2">
      <c r="A12" s="9"/>
      <c r="B12" s="9"/>
    </row>
    <row r="13" spans="1:9" ht="15.95" customHeight="1" x14ac:dyDescent="0.2">
      <c r="A13" s="24" t="s">
        <v>25</v>
      </c>
      <c r="B13" s="23" t="s">
        <v>24</v>
      </c>
    </row>
    <row r="14" spans="1:9" ht="15.95" customHeight="1" x14ac:dyDescent="0.2">
      <c r="A14" s="4" t="s">
        <v>10</v>
      </c>
      <c r="B14" s="43">
        <v>7966902.0800000001</v>
      </c>
    </row>
    <row r="15" spans="1:9" ht="15.95" customHeight="1" x14ac:dyDescent="0.2">
      <c r="A15" s="20" t="s">
        <v>11</v>
      </c>
      <c r="B15" s="44">
        <v>5035169.78</v>
      </c>
    </row>
    <row r="16" spans="1:9" ht="15.95" customHeight="1" x14ac:dyDescent="0.2">
      <c r="A16" s="4" t="s">
        <v>14</v>
      </c>
      <c r="B16" s="43">
        <v>2600943.69</v>
      </c>
    </row>
    <row r="17" spans="1:2" ht="15.95" customHeight="1" x14ac:dyDescent="0.2">
      <c r="A17" s="20" t="s">
        <v>12</v>
      </c>
      <c r="B17" s="44">
        <v>1041107.55</v>
      </c>
    </row>
    <row r="18" spans="1:2" ht="15.95" customHeight="1" x14ac:dyDescent="0.2">
      <c r="A18" s="4" t="s">
        <v>13</v>
      </c>
      <c r="B18" s="43">
        <v>468201.66</v>
      </c>
    </row>
    <row r="19" spans="1:2" ht="15.95" customHeight="1" x14ac:dyDescent="0.2">
      <c r="A19" s="20" t="s">
        <v>15</v>
      </c>
      <c r="B19" s="44">
        <v>184532.93</v>
      </c>
    </row>
    <row r="20" spans="1:2" ht="15.95" customHeight="1" x14ac:dyDescent="0.25">
      <c r="A20" s="5" t="s">
        <v>17</v>
      </c>
      <c r="B20" s="45">
        <f>SUM(B14:B19)</f>
        <v>17296857.689999998</v>
      </c>
    </row>
    <row r="21" spans="1:2" ht="10.5" customHeight="1" x14ac:dyDescent="0.2">
      <c r="A21" s="6"/>
      <c r="B21" s="7"/>
    </row>
    <row r="22" spans="1:2" ht="15.95" customHeight="1" x14ac:dyDescent="0.2">
      <c r="A22" s="24" t="s">
        <v>27</v>
      </c>
      <c r="B22" s="27" t="s">
        <v>24</v>
      </c>
    </row>
    <row r="23" spans="1:2" ht="15.95" customHeight="1" x14ac:dyDescent="0.25">
      <c r="A23" s="22" t="s">
        <v>0</v>
      </c>
      <c r="B23" s="55">
        <v>250658.41</v>
      </c>
    </row>
    <row r="24" spans="1:2" ht="15.95" customHeight="1" x14ac:dyDescent="0.25">
      <c r="A24" s="19"/>
      <c r="B24" s="36"/>
    </row>
    <row r="25" spans="1:2" ht="15.95" customHeight="1" x14ac:dyDescent="0.25">
      <c r="A25" s="28" t="s">
        <v>1</v>
      </c>
      <c r="B25" s="23" t="s">
        <v>24</v>
      </c>
    </row>
    <row r="26" spans="1:2" ht="15.95" customHeight="1" x14ac:dyDescent="0.2">
      <c r="A26" s="56" t="s">
        <v>47</v>
      </c>
      <c r="B26" s="55">
        <v>239221.96</v>
      </c>
    </row>
    <row r="27" spans="1:2" ht="15.95" customHeight="1" x14ac:dyDescent="0.2">
      <c r="A27" s="26" t="s">
        <v>19</v>
      </c>
      <c r="B27" s="7"/>
    </row>
    <row r="28" spans="1:2" ht="15.95" customHeight="1" x14ac:dyDescent="0.2">
      <c r="A28" s="25" t="s">
        <v>20</v>
      </c>
      <c r="B28" s="21"/>
    </row>
    <row r="29" spans="1:2" ht="15.95" customHeight="1" x14ac:dyDescent="0.25">
      <c r="A29" s="8" t="s">
        <v>16</v>
      </c>
      <c r="B29" s="46">
        <f>B23+SUM(B26:B28)</f>
        <v>489880.37</v>
      </c>
    </row>
    <row r="30" spans="1:2" ht="15.95" customHeight="1" x14ac:dyDescent="0.2">
      <c r="A30" s="4"/>
      <c r="B30" s="47"/>
    </row>
    <row r="31" spans="1:2" ht="14.25" customHeight="1" x14ac:dyDescent="0.25">
      <c r="A31" s="8" t="s">
        <v>18</v>
      </c>
      <c r="B31" s="46">
        <f>B29+B20</f>
        <v>17786738.059999999</v>
      </c>
    </row>
    <row r="32" spans="1:2" ht="15.95" customHeight="1" x14ac:dyDescent="0.2">
      <c r="A32" s="9"/>
      <c r="B32" s="9"/>
    </row>
    <row r="33" spans="1:6" ht="15.95" customHeight="1" x14ac:dyDescent="0.25">
      <c r="A33" s="32" t="s">
        <v>35</v>
      </c>
      <c r="B33" s="32"/>
      <c r="C33" s="32"/>
      <c r="D33" s="32"/>
    </row>
    <row r="34" spans="1:6" ht="46.5" customHeight="1" x14ac:dyDescent="0.25">
      <c r="A34" s="28" t="s">
        <v>36</v>
      </c>
      <c r="B34" s="57" t="s">
        <v>43</v>
      </c>
      <c r="C34" s="58" t="s">
        <v>44</v>
      </c>
      <c r="D34" s="58" t="s">
        <v>45</v>
      </c>
      <c r="E34" s="58" t="s">
        <v>46</v>
      </c>
      <c r="F34" s="58" t="s">
        <v>32</v>
      </c>
    </row>
    <row r="35" spans="1:6" ht="15.95" customHeight="1" x14ac:dyDescent="0.2">
      <c r="A35" s="20" t="s">
        <v>26</v>
      </c>
      <c r="B35" s="21">
        <v>124</v>
      </c>
      <c r="C35" s="21">
        <v>25</v>
      </c>
      <c r="D35" s="21">
        <v>30</v>
      </c>
      <c r="E35" s="21">
        <v>1</v>
      </c>
      <c r="F35" s="21">
        <f>SUM(B35:E35)</f>
        <v>180</v>
      </c>
    </row>
    <row r="36" spans="1:6" x14ac:dyDescent="0.2">
      <c r="A36" s="10" t="s">
        <v>2</v>
      </c>
      <c r="B36" s="11">
        <v>12</v>
      </c>
      <c r="C36" s="11">
        <v>1</v>
      </c>
      <c r="D36" s="11">
        <v>0</v>
      </c>
      <c r="E36" s="11">
        <v>0</v>
      </c>
      <c r="F36" s="11">
        <f t="shared" ref="F36:F41" si="0">SUM(B36:E36)</f>
        <v>13</v>
      </c>
    </row>
    <row r="37" spans="1:6" x14ac:dyDescent="0.2">
      <c r="A37" s="20" t="s">
        <v>3</v>
      </c>
      <c r="B37" s="21">
        <v>4</v>
      </c>
      <c r="C37" s="21">
        <v>2</v>
      </c>
      <c r="D37" s="21">
        <v>0</v>
      </c>
      <c r="E37" s="21">
        <v>0</v>
      </c>
      <c r="F37" s="21">
        <f t="shared" si="0"/>
        <v>6</v>
      </c>
    </row>
    <row r="38" spans="1:6" x14ac:dyDescent="0.2">
      <c r="A38" s="10" t="s">
        <v>4</v>
      </c>
      <c r="B38" s="11">
        <v>8</v>
      </c>
      <c r="C38" s="11">
        <v>2</v>
      </c>
      <c r="D38" s="11">
        <v>0</v>
      </c>
      <c r="E38" s="11">
        <v>0</v>
      </c>
      <c r="F38" s="11">
        <f t="shared" si="0"/>
        <v>10</v>
      </c>
    </row>
    <row r="39" spans="1:6" x14ac:dyDescent="0.2">
      <c r="A39" s="20" t="s">
        <v>39</v>
      </c>
      <c r="B39" s="21">
        <v>2</v>
      </c>
      <c r="C39" s="21">
        <v>1</v>
      </c>
      <c r="D39" s="21">
        <v>0</v>
      </c>
      <c r="E39" s="21">
        <v>0</v>
      </c>
      <c r="F39" s="21">
        <f t="shared" si="0"/>
        <v>3</v>
      </c>
    </row>
    <row r="40" spans="1:6" x14ac:dyDescent="0.2">
      <c r="A40" s="10" t="s">
        <v>40</v>
      </c>
      <c r="B40" s="11">
        <v>15</v>
      </c>
      <c r="C40" s="11">
        <v>0</v>
      </c>
      <c r="D40" s="11">
        <v>21</v>
      </c>
      <c r="E40" s="11">
        <v>0</v>
      </c>
      <c r="F40" s="11">
        <f t="shared" si="0"/>
        <v>36</v>
      </c>
    </row>
    <row r="41" spans="1:6" ht="15" x14ac:dyDescent="0.2">
      <c r="A41" s="12" t="s">
        <v>5</v>
      </c>
      <c r="B41" s="33">
        <f>SUM(B35:B40)</f>
        <v>165</v>
      </c>
      <c r="C41" s="33">
        <f t="shared" ref="C41:E41" si="1">SUM(C35:C40)</f>
        <v>31</v>
      </c>
      <c r="D41" s="33">
        <f t="shared" si="1"/>
        <v>51</v>
      </c>
      <c r="E41" s="33">
        <f t="shared" si="1"/>
        <v>1</v>
      </c>
      <c r="F41" s="33">
        <f t="shared" si="0"/>
        <v>248</v>
      </c>
    </row>
    <row r="42" spans="1:6" ht="21.6" customHeight="1" x14ac:dyDescent="0.25">
      <c r="A42" s="41" t="s">
        <v>38</v>
      </c>
      <c r="B42" s="40"/>
      <c r="C42" s="40"/>
      <c r="D42" s="40"/>
    </row>
    <row r="43" spans="1:6" x14ac:dyDescent="0.2">
      <c r="A43" s="13"/>
      <c r="B43" s="14"/>
      <c r="C43" s="14"/>
      <c r="D43" s="15"/>
    </row>
    <row r="44" spans="1:6" ht="45" x14ac:dyDescent="0.25">
      <c r="A44" s="28" t="s">
        <v>37</v>
      </c>
      <c r="B44" s="59" t="s">
        <v>43</v>
      </c>
      <c r="C44" s="59" t="s">
        <v>44</v>
      </c>
      <c r="D44" s="59" t="s">
        <v>45</v>
      </c>
      <c r="E44" s="59" t="s">
        <v>46</v>
      </c>
      <c r="F44" s="59" t="s">
        <v>32</v>
      </c>
    </row>
    <row r="45" spans="1:6" ht="15.95" customHeight="1" x14ac:dyDescent="0.2">
      <c r="A45" s="39" t="s">
        <v>34</v>
      </c>
      <c r="B45" s="36">
        <v>23</v>
      </c>
      <c r="C45" s="36">
        <v>1</v>
      </c>
      <c r="D45" s="36">
        <v>13</v>
      </c>
      <c r="E45" s="36">
        <v>0</v>
      </c>
      <c r="F45" s="36">
        <f t="shared" ref="F45:F46" si="2">SUM(B45:E45)</f>
        <v>37</v>
      </c>
    </row>
    <row r="46" spans="1:6" x14ac:dyDescent="0.2">
      <c r="A46" s="20" t="s">
        <v>33</v>
      </c>
      <c r="B46" s="21">
        <v>27</v>
      </c>
      <c r="C46" s="21">
        <v>2</v>
      </c>
      <c r="D46" s="21">
        <v>17</v>
      </c>
      <c r="E46" s="21">
        <v>0</v>
      </c>
      <c r="F46" s="21">
        <f t="shared" si="2"/>
        <v>46</v>
      </c>
    </row>
    <row r="47" spans="1:6" ht="24.6" customHeight="1" x14ac:dyDescent="0.2">
      <c r="A47" s="41" t="s">
        <v>38</v>
      </c>
      <c r="B47" s="34"/>
      <c r="C47" s="34"/>
    </row>
    <row r="48" spans="1:6" x14ac:dyDescent="0.2">
      <c r="A48" s="34"/>
      <c r="B48" s="34"/>
      <c r="C48" s="34"/>
    </row>
    <row r="49" spans="1:4" x14ac:dyDescent="0.2">
      <c r="A49" s="16"/>
      <c r="B49" s="17"/>
      <c r="C49" s="17"/>
    </row>
    <row r="50" spans="1:4" x14ac:dyDescent="0.2">
      <c r="A50" s="35" t="s">
        <v>50</v>
      </c>
    </row>
    <row r="51" spans="1:4" x14ac:dyDescent="0.2">
      <c r="A51" s="35"/>
    </row>
    <row r="52" spans="1:4" x14ac:dyDescent="0.2">
      <c r="A52" s="38" t="s">
        <v>9</v>
      </c>
      <c r="C52" s="18"/>
    </row>
    <row r="53" spans="1:4" x14ac:dyDescent="0.2">
      <c r="A53" s="52" t="s">
        <v>48</v>
      </c>
      <c r="B53" s="52"/>
      <c r="C53" s="9"/>
    </row>
    <row r="54" spans="1:4" x14ac:dyDescent="0.2">
      <c r="A54" s="52" t="s">
        <v>6</v>
      </c>
      <c r="B54" s="52"/>
    </row>
    <row r="57" spans="1:4" x14ac:dyDescent="0.2">
      <c r="A57" s="18" t="s">
        <v>8</v>
      </c>
      <c r="B57" s="18"/>
      <c r="C57" s="18"/>
    </row>
    <row r="58" spans="1:4" x14ac:dyDescent="0.2">
      <c r="A58" s="37" t="s">
        <v>49</v>
      </c>
      <c r="C58" s="9"/>
      <c r="D58" s="9"/>
    </row>
    <row r="59" spans="1:4" x14ac:dyDescent="0.2">
      <c r="A59" s="48" t="s">
        <v>7</v>
      </c>
    </row>
  </sheetData>
  <mergeCells count="3">
    <mergeCell ref="A53:B53"/>
    <mergeCell ref="A1:B2"/>
    <mergeCell ref="A54:B54"/>
  </mergeCells>
  <pageMargins left="0.2" right="0" top="0.3" bottom="0" header="0.31496062992125984" footer="0.31496062992125984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D95FC33B8B52F429B554D6C8DF91245" ma:contentTypeVersion="13" ma:contentTypeDescription="Crie um novo documento." ma:contentTypeScope="" ma:versionID="edebcda7a2cd2cfba899fb3cda252c9f">
  <xsd:schema xmlns:xsd="http://www.w3.org/2001/XMLSchema" xmlns:xs="http://www.w3.org/2001/XMLSchema" xmlns:p="http://schemas.microsoft.com/office/2006/metadata/properties" xmlns:ns2="2970bbc7-5411-4b46-a946-3d68634bd3c4" xmlns:ns3="cc0fe4d2-8a50-4f4f-b09d-a25f01f187ba" targetNamespace="http://schemas.microsoft.com/office/2006/metadata/properties" ma:root="true" ma:fieldsID="ca1ed3df5ef92c9e747b7bb6a154e6d2" ns2:_="" ns3:_="">
    <xsd:import namespace="2970bbc7-5411-4b46-a946-3d68634bd3c4"/>
    <xsd:import namespace="cc0fe4d2-8a50-4f4f-b09d-a25f01f187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70bbc7-5411-4b46-a946-3d68634bd3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fe4d2-8a50-4f4f-b09d-a25f01f187b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06F860-B158-43FB-BDAB-92E1DE1CAA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schemas.microsoft.com/sharepoint/v3/fields"/>
  </ds:schemaRefs>
</ds:datastoreItem>
</file>

<file path=customXml/itemProps2.xml><?xml version="1.0" encoding="utf-8"?>
<ds:datastoreItem xmlns:ds="http://schemas.openxmlformats.org/officeDocument/2006/customXml" ds:itemID="{FEB8AFD7-5E82-49D1-AD8A-59A1B2504059}"/>
</file>

<file path=customXml/itemProps3.xml><?xml version="1.0" encoding="utf-8"?>
<ds:datastoreItem xmlns:ds="http://schemas.openxmlformats.org/officeDocument/2006/customXml" ds:itemID="{1CCE9DB3-AD7A-44E8-963D-9042C430FF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Anexo_2_RH Sintético_ANUAL</vt:lpstr>
      <vt:lpstr>'Anexo_2_RH Sintético_ANUAL'!Area_de_impressao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Unidade de Monitoramento SEC SP</dc:creator>
  <cp:lastModifiedBy>Renata Melo</cp:lastModifiedBy>
  <cp:lastPrinted>2022-03-08T19:22:02Z</cp:lastPrinted>
  <dcterms:created xsi:type="dcterms:W3CDTF">2013-10-29T17:45:13Z</dcterms:created>
  <dcterms:modified xsi:type="dcterms:W3CDTF">2022-03-08T19:22:02Z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0x0101005D95FC33B8B52F429B554D6C8DF91245</vt:lpwstr>
  </property>
</Properties>
</file>